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part.local\ipart\FolderRedirection\jisoom\Documents\TSC Upload\For W\"/>
    </mc:Choice>
  </mc:AlternateContent>
  <xr:revisionPtr revIDLastSave="0" documentId="13_ncr:1_{29F71F15-87C6-42D0-B5D4-2F64879DB097}" xr6:coauthVersionLast="47" xr6:coauthVersionMax="47" xr10:uidLastSave="{00000000-0000-0000-0000-000000000000}"/>
  <bookViews>
    <workbookView xWindow="-14400" yWindow="-16320" windowWidth="29040" windowHeight="15840" xr2:uid="{E45912EB-3032-4370-89BF-000B9532B6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" l="1"/>
  <c r="L19" i="1" s="1"/>
  <c r="L18" i="1"/>
  <c r="L8" i="1"/>
  <c r="L6" i="1"/>
  <c r="L9" i="1" s="1"/>
  <c r="E19" i="1"/>
  <c r="F19" i="1"/>
  <c r="G19" i="1"/>
  <c r="H19" i="1"/>
  <c r="I19" i="1"/>
  <c r="J19" i="1"/>
  <c r="K19" i="1"/>
  <c r="D19" i="1"/>
  <c r="C19" i="1"/>
  <c r="B19" i="1"/>
  <c r="C9" i="1" l="1"/>
  <c r="D9" i="1"/>
  <c r="E9" i="1"/>
  <c r="F9" i="1"/>
  <c r="G9" i="1"/>
  <c r="H9" i="1"/>
  <c r="I9" i="1"/>
  <c r="J9" i="1"/>
  <c r="K9" i="1"/>
  <c r="B9" i="1"/>
</calcChain>
</file>

<file path=xl/sharedStrings.xml><?xml version="1.0" encoding="utf-8"?>
<sst xmlns="http://schemas.openxmlformats.org/spreadsheetml/2006/main" count="55" uniqueCount="29">
  <si>
    <t>External Restrictions</t>
  </si>
  <si>
    <t>Internal Restrictions</t>
  </si>
  <si>
    <t>Unrestricted</t>
  </si>
  <si>
    <t>Cash, Cash Equivalents &amp; Investments - end of the year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</si>
  <si>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</si>
  <si>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</si>
  <si>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</si>
  <si>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</si>
  <si>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</si>
  <si>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</si>
  <si>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</si>
  <si>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</si>
  <si>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</si>
  <si>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</si>
  <si>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</si>
  <si>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</si>
  <si>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</si>
  <si>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</si>
  <si>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</si>
  <si>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</si>
  <si>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</si>
  <si>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</si>
  <si>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</si>
  <si>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</si>
  <si>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</si>
  <si>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</si>
  <si>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Tenterfield Shire Council - Revised General Fund Cash Forecasts (no-SV versus SV scenarios) - Provided 4 April 2023</t>
  </si>
  <si>
    <t>General Fund - Cash Flow [No SV]</t>
  </si>
  <si>
    <t>General Fund - Cash Flow [SV - 43% in 2023-24 and 43% in 2024-25]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</si>
</sst>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 vertical="center"/>
    </xf>
    <xf numFmtId="44" fontId="0" fillId="0" borderId="1" xfId="1" applyFont="1" applyBorder="1" applyAlignment="1">
      <alignment horizontal="right" vertical="center"/>
    </xf>
    <xf numFmtId="44" fontId="0" fillId="0" borderId="1" xfId="0" applyNumberFormat="1" applyBorder="1" applyAlignment="1">
      <alignment horizontal="right" vertical="center"/>
    </xf>
    <xf numFmtId="44" fontId="2" fillId="0" borderId="1" xfId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 vertical="center"/>
    </xf>
    <xf numFmtId="44" fontId="3" fillId="0" borderId="1" xfId="0" applyNumberFormat="1" applyFont="1" applyBorder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E9FF-3E7C-4D29-8F43-8B4D7A213D2C}">
  <sheetPr>
    <pageSetUpPr fitToPage="1"/>
  </sheetPr>
  <dimension ref="A1:L19"/>
  <sheetViews>
    <sheetView showGridLines="0" tabSelected="1" workbookViewId="0">
      <selection activeCell="E31" sqref="E31"/>
    </sheetView>
  </sheetViews>
  <sheetFormatPr defaultRowHeight="14.5" x14ac:dyDescent="0.35"/>
  <cols>
    <col min="1" max="1" width="58.90625" bestFit="1" customWidth="1"/>
    <col min="2" max="12" width="14.90625" bestFit="1" customWidth="1"/>
  </cols>
  <sheetData>
    <row r="1" spans="1:12" ht="18.5" x14ac:dyDescent="0.45">
      <c r="A1" s="2" t="s">
        <v>26</v>
      </c>
    </row>
    <row r="3" spans="1:12" x14ac:dyDescent="0.35">
      <c r="A3" s="1" t="s">
        <v>27</v>
      </c>
    </row>
    <row r="4" spans="1:12" x14ac:dyDescent="0.35"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</row>
    <row r="5" spans="1:12" x14ac:dyDescent="0.35"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</row>
    <row r="6" spans="1:12" x14ac:dyDescent="0.35">
      <c r="A6" s="3" t="s">
        <v>0</v>
      </c>
      <c r="B6" s="5">
        <v>10582700.514538471</v>
      </c>
      <c r="C6" s="5">
        <v>10600576.7346841</v>
      </c>
      <c r="D6" s="5">
        <v>11619932.751155864</v>
      </c>
      <c r="E6" s="5">
        <v>13095859.620476805</v>
      </c>
      <c r="F6" s="5">
        <v>14652922.622837847</v>
      </c>
      <c r="G6" s="5">
        <v>16295021.887889607</v>
      </c>
      <c r="H6" s="5">
        <v>16967362.477120891</v>
      </c>
      <c r="I6" s="5">
        <v>19131686.626225624</v>
      </c>
      <c r="J6" s="5">
        <v>21494442.966085337</v>
      </c>
      <c r="K6" s="5">
        <v>24065666.671667486</v>
      </c>
      <c r="L6" s="6">
        <f>K6+2300000</f>
        <v>26365666.671667486</v>
      </c>
    </row>
    <row r="7" spans="1:12" x14ac:dyDescent="0.35">
      <c r="A7" s="3" t="s">
        <v>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</row>
    <row r="8" spans="1:12" x14ac:dyDescent="0.35">
      <c r="A8" s="3" t="s">
        <v>2</v>
      </c>
      <c r="B8" s="7">
        <v>-1215356.8372010291</v>
      </c>
      <c r="C8" s="7">
        <v>-4284394.0228893496</v>
      </c>
      <c r="D8" s="7">
        <v>-5417315.5443513384</v>
      </c>
      <c r="E8" s="7">
        <v>-6300512.1770685418</v>
      </c>
      <c r="F8" s="7">
        <v>-5700449.6313139405</v>
      </c>
      <c r="G8" s="7">
        <v>-8512322.2200996429</v>
      </c>
      <c r="H8" s="7">
        <v>-10855381.17975983</v>
      </c>
      <c r="I8" s="7">
        <v>-13854006.01474436</v>
      </c>
      <c r="J8" s="7">
        <v>-16118980.620171294</v>
      </c>
      <c r="K8" s="7">
        <v>-18359512.202313062</v>
      </c>
      <c r="L8" s="8">
        <f>K8-2200000</f>
        <v>-20559512.202313062</v>
      </c>
    </row>
    <row r="9" spans="1:12" x14ac:dyDescent="0.35">
      <c r="A9" s="3" t="s">
        <v>3</v>
      </c>
      <c r="B9" s="9">
        <f>SUM(B6:B8)</f>
        <v>9367343.6773374416</v>
      </c>
      <c r="C9" s="9">
        <f t="shared" ref="C9:L9" si="0">SUM(C6:C8)</f>
        <v>6316182.7117947508</v>
      </c>
      <c r="D9" s="9">
        <f t="shared" si="0"/>
        <v>6202617.206804526</v>
      </c>
      <c r="E9" s="9">
        <f t="shared" si="0"/>
        <v>6795347.4434082629</v>
      </c>
      <c r="F9" s="9">
        <f t="shared" si="0"/>
        <v>8952472.9915239066</v>
      </c>
      <c r="G9" s="9">
        <f t="shared" si="0"/>
        <v>7782699.667789964</v>
      </c>
      <c r="H9" s="9">
        <f t="shared" si="0"/>
        <v>6111981.297361061</v>
      </c>
      <c r="I9" s="9">
        <f t="shared" si="0"/>
        <v>5277680.6114812642</v>
      </c>
      <c r="J9" s="9">
        <f t="shared" si="0"/>
        <v>5375462.3459140435</v>
      </c>
      <c r="K9" s="9">
        <f t="shared" si="0"/>
        <v>5706154.4693544246</v>
      </c>
      <c r="L9" s="9">
        <f t="shared" si="0"/>
        <v>5806154.4693544246</v>
      </c>
    </row>
    <row r="10" spans="1:12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5">
      <c r="B11" s="4"/>
      <c r="C11" s="4"/>
      <c r="D11" s="4"/>
      <c r="E11" s="4"/>
      <c r="F11" s="4"/>
      <c r="G11" s="4"/>
      <c r="H11" s="4"/>
      <c r="I11" s="4"/>
      <c r="J11" s="10"/>
      <c r="K11" s="10"/>
      <c r="L11" s="4"/>
    </row>
    <row r="12" spans="1:12" x14ac:dyDescent="0.3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35">
      <c r="A13" s="1" t="s">
        <v>28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35">
      <c r="B14" s="11" t="s">
        <v>4</v>
      </c>
      <c r="C14" s="11" t="s">
        <v>5</v>
      </c>
      <c r="D14" s="11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12</v>
      </c>
      <c r="K14" s="11" t="s">
        <v>13</v>
      </c>
      <c r="L14" s="11" t="s">
        <v>14</v>
      </c>
    </row>
    <row r="15" spans="1:12" x14ac:dyDescent="0.35">
      <c r="B15" s="11" t="s">
        <v>15</v>
      </c>
      <c r="C15" s="11" t="s">
        <v>16</v>
      </c>
      <c r="D15" s="11" t="s">
        <v>17</v>
      </c>
      <c r="E15" s="11" t="s">
        <v>18</v>
      </c>
      <c r="F15" s="11" t="s">
        <v>19</v>
      </c>
      <c r="G15" s="11" t="s">
        <v>20</v>
      </c>
      <c r="H15" s="11" t="s">
        <v>21</v>
      </c>
      <c r="I15" s="11" t="s">
        <v>22</v>
      </c>
      <c r="J15" s="11" t="s">
        <v>23</v>
      </c>
      <c r="K15" s="11" t="s">
        <v>24</v>
      </c>
      <c r="L15" s="11" t="s">
        <v>25</v>
      </c>
    </row>
    <row r="16" spans="1:12" x14ac:dyDescent="0.35">
      <c r="A16" s="3" t="s">
        <v>0</v>
      </c>
      <c r="B16" s="5">
        <v>10582700.514538471</v>
      </c>
      <c r="C16" s="5">
        <v>10600576.7346841</v>
      </c>
      <c r="D16" s="5">
        <v>11619932.751155864</v>
      </c>
      <c r="E16" s="5">
        <v>13095859.620476805</v>
      </c>
      <c r="F16" s="5">
        <v>14652922.622837847</v>
      </c>
      <c r="G16" s="5">
        <v>16295021.887889607</v>
      </c>
      <c r="H16" s="5">
        <v>16967362.477120891</v>
      </c>
      <c r="I16" s="5">
        <v>19131686.626225624</v>
      </c>
      <c r="J16" s="5">
        <v>21494442.966085337</v>
      </c>
      <c r="K16" s="5">
        <v>24065666.671667486</v>
      </c>
      <c r="L16" s="6">
        <f>K16+2000000</f>
        <v>26065666.671667486</v>
      </c>
    </row>
    <row r="17" spans="1:12" x14ac:dyDescent="0.35">
      <c r="A17" s="3" t="s">
        <v>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1:12" x14ac:dyDescent="0.35">
      <c r="A18" s="3" t="s">
        <v>2</v>
      </c>
      <c r="B18" s="7">
        <v>-1215356.8372010291</v>
      </c>
      <c r="C18" s="7">
        <v>-3255790.4997761659</v>
      </c>
      <c r="D18" s="7">
        <v>-3502883.6444163015</v>
      </c>
      <c r="E18" s="7">
        <v>-3325054.5405551214</v>
      </c>
      <c r="F18" s="7">
        <v>-1614691.7356251944</v>
      </c>
      <c r="G18" s="7">
        <v>-3270564.0383701324</v>
      </c>
      <c r="H18" s="7">
        <v>-4429328.4500394836</v>
      </c>
      <c r="I18" s="7">
        <v>-6190594.9199946858</v>
      </c>
      <c r="J18" s="7">
        <v>-7176762.9966756776</v>
      </c>
      <c r="K18" s="7">
        <v>-8088026.8378325161</v>
      </c>
      <c r="L18" s="7">
        <f>K18-1100000</f>
        <v>-9188026.8378325161</v>
      </c>
    </row>
    <row r="19" spans="1:12" x14ac:dyDescent="0.35">
      <c r="A19" s="3" t="s">
        <v>3</v>
      </c>
      <c r="B19" s="9">
        <f>SUM(B16:B18)</f>
        <v>9367343.6773374416</v>
      </c>
      <c r="C19" s="9">
        <f>SUM(C16:C18)</f>
        <v>7344786.2349079344</v>
      </c>
      <c r="D19" s="9">
        <f>SUM(D16:D18)</f>
        <v>8117049.1067395629</v>
      </c>
      <c r="E19" s="9">
        <f t="shared" ref="E19:K19" si="1">SUM(E16:E18)</f>
        <v>9770805.0799216833</v>
      </c>
      <c r="F19" s="9">
        <f t="shared" si="1"/>
        <v>13038230.887212653</v>
      </c>
      <c r="G19" s="9">
        <f t="shared" si="1"/>
        <v>13024457.849519474</v>
      </c>
      <c r="H19" s="9">
        <f t="shared" si="1"/>
        <v>12538034.027081408</v>
      </c>
      <c r="I19" s="9">
        <f t="shared" si="1"/>
        <v>12941091.706230938</v>
      </c>
      <c r="J19" s="9">
        <f t="shared" si="1"/>
        <v>14317679.96940966</v>
      </c>
      <c r="K19" s="9">
        <f t="shared" si="1"/>
        <v>15977639.83383497</v>
      </c>
      <c r="L19" s="9">
        <f>SUM(L16:L18)</f>
        <v>16877639.833834969</v>
      </c>
    </row>
  </sheetData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Jisoo Mok</dc:creator>
  <cp:lastModifiedBy>Jisoo Mok</cp:lastModifiedBy>
  <cp:lastPrinted>2023-04-06T02:28:21Z</cp:lastPrinted>
  <dcterms:created xsi:type="dcterms:W3CDTF">2023-03-31T00:01:12Z</dcterms:created>
  <dcterms:modified xsi:type="dcterms:W3CDTF">2023-04-06T02:29:40Z</dcterms:modified>
</cp:coreProperties>
</file>