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mworth.nsw.gov.au\Systems\CG_WorkFolders\RamiA\Desktop\"/>
    </mc:Choice>
  </mc:AlternateContent>
  <xr:revisionPtr revIDLastSave="0" documentId="13_ncr:1_{5374B02C-A001-478C-B07D-5533ECC66D44}" xr6:coauthVersionLast="47" xr6:coauthVersionMax="47" xr10:uidLastSave="{00000000-0000-0000-0000-000000000000}"/>
  <bookViews>
    <workbookView xWindow="-120" yWindow="-120" windowWidth="29040" windowHeight="15840" xr2:uid="{71D9BF51-8625-4211-999E-B5DBFB372A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N22" i="1"/>
  <c r="O22" i="1"/>
  <c r="P22" i="1"/>
  <c r="G22" i="1"/>
  <c r="G13" i="1"/>
  <c r="H13" i="1"/>
  <c r="I13" i="1"/>
  <c r="J13" i="1"/>
  <c r="K13" i="1"/>
  <c r="L13" i="1"/>
  <c r="M13" i="1"/>
  <c r="N13" i="1"/>
  <c r="O13" i="1"/>
  <c r="P13" i="1"/>
  <c r="F13" i="1"/>
  <c r="G23" i="1"/>
  <c r="G24" i="1" s="1"/>
  <c r="H23" i="1"/>
  <c r="H24" i="1" s="1"/>
  <c r="I23" i="1"/>
  <c r="I24" i="1" s="1"/>
  <c r="J23" i="1"/>
  <c r="J24" i="1" s="1"/>
  <c r="K23" i="1"/>
  <c r="K24" i="1" s="1"/>
  <c r="L23" i="1"/>
  <c r="L24" i="1" s="1"/>
  <c r="M23" i="1"/>
  <c r="M24" i="1" s="1"/>
  <c r="N23" i="1"/>
  <c r="N24" i="1" s="1"/>
  <c r="O23" i="1"/>
  <c r="O24" i="1" s="1"/>
  <c r="P23" i="1"/>
  <c r="P24" i="1" s="1"/>
  <c r="F23" i="1"/>
  <c r="F24" i="1" s="1"/>
</calcChain>
</file>

<file path=xl/sharedStrings.xml><?xml version="1.0" encoding="utf-8"?>
<sst xmlns="http://schemas.openxmlformats.org/spreadsheetml/2006/main" count="35" uniqueCount="35">
  <si>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</si>
  <si>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</si>
  <si>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</si>
  <si>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</si>
  <si>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</si>
  <si>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</si>
  <si>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</si>
  <si>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</si>
  <si>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</si>
  <si>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</si>
  <si>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</si>
  <si>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</si>
  <si>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</si>
  <si>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</si>
  <si>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</si>
  <si>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</si>
  <si>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</si>
  <si>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</si>
  <si>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</si>
  <si>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</si>
  <si>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</si>
  <si>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</si>
  <si>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Net</t>
  </si>
  <si>
    <t>Assets Maintenance Gap - Roads</t>
  </si>
  <si>
    <t>Check</t>
  </si>
  <si>
    <t>Diff</t>
  </si>
  <si>
    <t>Other Expenses - SV Scenario</t>
  </si>
  <si>
    <t>Other Expenses - Base Case Scenario</t>
  </si>
  <si>
    <t>Assets Maintenance Gap - Others</t>
  </si>
  <si>
    <t>Additional Cost - AMP Gap</t>
  </si>
  <si>
    <t>Future Improvement Plan - One off benefits</t>
  </si>
  <si>
    <t>Future Improvement Plan - Ongoing benefits</t>
  </si>
  <si>
    <t>Present Technology Benefits - sunsetting tech platforms</t>
  </si>
  <si>
    <t>Present Technology Benefits - service uplift to the community (cashable benefit)</t>
  </si>
  <si>
    <t>Present and Future Savings, including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</si>
</sst>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center"/>
    </xf>
    <xf numFmtId="0" fontId="0" fillId="0" borderId="0" xfId="0" applyBorder="1"/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0" fillId="2" borderId="0" xfId="0" applyNumberFormat="1" applyFill="1" applyBorder="1"/>
    <xf numFmtId="164" fontId="0" fillId="2" borderId="6" xfId="0" applyNumberFormat="1" applyFill="1" applyBorder="1"/>
    <xf numFmtId="164" fontId="0" fillId="2" borderId="2" xfId="0" applyNumberFormat="1" applyFill="1" applyBorder="1"/>
    <xf numFmtId="164" fontId="0" fillId="2" borderId="7" xfId="0" applyNumberFormat="1" applyFill="1" applyBorder="1"/>
    <xf numFmtId="164" fontId="1" fillId="2" borderId="0" xfId="0" applyNumberFormat="1" applyFont="1" applyFill="1" applyBorder="1"/>
    <xf numFmtId="164" fontId="1" fillId="2" borderId="6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0" fillId="2" borderId="1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27B89-8F40-4797-94F2-6439076E77BC}">
  <dimension ref="E8:P24"/>
  <sheetViews>
    <sheetView tabSelected="1" workbookViewId="0">
      <selection activeCell="E15" sqref="E15"/>
    </sheetView>
  </sheetViews>
  <sheetFormatPr defaultRowHeight="15" x14ac:dyDescent="0.25"/>
  <cols>
    <col min="5" max="5" width="28.42578125" style="2" customWidth="1"/>
    <col min="6" max="16" width="13.7109375" style="1" customWidth="1"/>
  </cols>
  <sheetData>
    <row r="8" spans="5:16" ht="15.75" thickBot="1" x14ac:dyDescent="0.3"/>
    <row r="9" spans="5:16" x14ac:dyDescent="0.25">
      <c r="E9" s="17"/>
      <c r="F9" s="5" t="s">
        <v>0</v>
      </c>
      <c r="G9" s="5" t="s">
        <v>1</v>
      </c>
      <c r="H9" s="5" t="s">
        <v>2</v>
      </c>
      <c r="I9" s="5" t="s">
        <v>3</v>
      </c>
      <c r="J9" s="5" t="s">
        <v>4</v>
      </c>
      <c r="K9" s="5" t="s">
        <v>5</v>
      </c>
      <c r="L9" s="5" t="s">
        <v>6</v>
      </c>
      <c r="M9" s="5" t="s">
        <v>7</v>
      </c>
      <c r="N9" s="5" t="s">
        <v>8</v>
      </c>
      <c r="O9" s="5" t="s">
        <v>9</v>
      </c>
      <c r="P9" s="6" t="s">
        <v>10</v>
      </c>
    </row>
    <row r="10" spans="5:16" x14ac:dyDescent="0.25">
      <c r="E10" s="18"/>
      <c r="F10" s="7" t="s">
        <v>11</v>
      </c>
      <c r="G10" s="7" t="s">
        <v>12</v>
      </c>
      <c r="H10" s="7" t="s">
        <v>13</v>
      </c>
      <c r="I10" s="7" t="s">
        <v>14</v>
      </c>
      <c r="J10" s="7" t="s">
        <v>15</v>
      </c>
      <c r="K10" s="7" t="s">
        <v>16</v>
      </c>
      <c r="L10" s="7" t="s">
        <v>17</v>
      </c>
      <c r="M10" s="7" t="s">
        <v>18</v>
      </c>
      <c r="N10" s="7" t="s">
        <v>19</v>
      </c>
      <c r="O10" s="7" t="s">
        <v>20</v>
      </c>
      <c r="P10" s="8" t="s">
        <v>21</v>
      </c>
    </row>
    <row r="11" spans="5:16" x14ac:dyDescent="0.25">
      <c r="E11" s="19" t="s">
        <v>26</v>
      </c>
      <c r="F11" s="9">
        <v>2391571.9999999995</v>
      </c>
      <c r="G11" s="9">
        <v>9463957.0199999996</v>
      </c>
      <c r="H11" s="9">
        <v>9532255.9454999994</v>
      </c>
      <c r="I11" s="9">
        <v>11115262.344137499</v>
      </c>
      <c r="J11" s="9">
        <v>9937018.9027409367</v>
      </c>
      <c r="K11" s="9">
        <v>4610569.3753094589</v>
      </c>
      <c r="L11" s="9">
        <v>4745958.6096921954</v>
      </c>
      <c r="M11" s="9">
        <v>5573232.5749345003</v>
      </c>
      <c r="N11" s="9">
        <v>5652438.3893078621</v>
      </c>
      <c r="O11" s="9">
        <v>5733624.3490405576</v>
      </c>
      <c r="P11" s="10">
        <v>5816839.9577665711</v>
      </c>
    </row>
    <row r="12" spans="5:16" ht="30" x14ac:dyDescent="0.25">
      <c r="E12" s="19" t="s">
        <v>27</v>
      </c>
      <c r="F12" s="11">
        <v>2639571.9999999995</v>
      </c>
      <c r="G12" s="11">
        <v>2731957.0199999996</v>
      </c>
      <c r="H12" s="11">
        <v>2800255.945499999</v>
      </c>
      <c r="I12" s="11">
        <v>4383262.3441374991</v>
      </c>
      <c r="J12" s="11">
        <v>4455018.9027409358</v>
      </c>
      <c r="K12" s="11">
        <v>4528569.3753094589</v>
      </c>
      <c r="L12" s="11">
        <v>4603958.6096921954</v>
      </c>
      <c r="M12" s="11">
        <v>4681232.5749345003</v>
      </c>
      <c r="N12" s="11">
        <v>4760438.3893078621</v>
      </c>
      <c r="O12" s="11">
        <v>4841624.3490405576</v>
      </c>
      <c r="P12" s="12">
        <v>4924839.9577665711</v>
      </c>
    </row>
    <row r="13" spans="5:16" x14ac:dyDescent="0.25">
      <c r="E13" s="18" t="s">
        <v>25</v>
      </c>
      <c r="F13" s="13">
        <f>F11-F12</f>
        <v>-248000</v>
      </c>
      <c r="G13" s="13">
        <f t="shared" ref="G13:P13" si="0">G11-G12</f>
        <v>6732000</v>
      </c>
      <c r="H13" s="13">
        <f t="shared" si="0"/>
        <v>6732000</v>
      </c>
      <c r="I13" s="13">
        <f t="shared" si="0"/>
        <v>6732000</v>
      </c>
      <c r="J13" s="13">
        <f t="shared" si="0"/>
        <v>5482000.0000000009</v>
      </c>
      <c r="K13" s="13">
        <f t="shared" si="0"/>
        <v>82000</v>
      </c>
      <c r="L13" s="13">
        <f t="shared" si="0"/>
        <v>142000</v>
      </c>
      <c r="M13" s="13">
        <f t="shared" si="0"/>
        <v>892000</v>
      </c>
      <c r="N13" s="13">
        <f t="shared" si="0"/>
        <v>892000</v>
      </c>
      <c r="O13" s="13">
        <f t="shared" si="0"/>
        <v>892000</v>
      </c>
      <c r="P13" s="14">
        <f t="shared" si="0"/>
        <v>892000</v>
      </c>
    </row>
    <row r="14" spans="5:16" x14ac:dyDescent="0.25">
      <c r="E14" s="18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5:16" ht="30" x14ac:dyDescent="0.25">
      <c r="E15" s="20" t="s">
        <v>34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5:16" ht="30" x14ac:dyDescent="0.25">
      <c r="E16" s="18" t="s">
        <v>32</v>
      </c>
      <c r="F16" s="9">
        <v>-560000</v>
      </c>
      <c r="G16" s="9">
        <v>-560000</v>
      </c>
      <c r="H16" s="9">
        <v>-560000</v>
      </c>
      <c r="I16" s="9">
        <v>-560000</v>
      </c>
      <c r="J16" s="9">
        <v>-560000</v>
      </c>
      <c r="K16" s="9">
        <v>-560000</v>
      </c>
      <c r="L16" s="9"/>
      <c r="M16" s="9"/>
      <c r="N16" s="9"/>
      <c r="O16" s="9"/>
      <c r="P16" s="10"/>
    </row>
    <row r="17" spans="5:16" ht="45" x14ac:dyDescent="0.25">
      <c r="E17" s="18" t="s">
        <v>33</v>
      </c>
      <c r="F17" s="9"/>
      <c r="G17" s="9"/>
      <c r="H17" s="9"/>
      <c r="I17" s="9"/>
      <c r="J17" s="9"/>
      <c r="K17" s="9">
        <v>-4900000</v>
      </c>
      <c r="L17" s="9">
        <v>-4900000</v>
      </c>
      <c r="M17" s="9">
        <v>-4900000</v>
      </c>
      <c r="N17" s="9">
        <v>-4900000</v>
      </c>
      <c r="O17" s="9">
        <v>-4900000</v>
      </c>
      <c r="P17" s="10">
        <v>-4900000</v>
      </c>
    </row>
    <row r="18" spans="5:16" ht="30" x14ac:dyDescent="0.25">
      <c r="E18" s="18" t="s">
        <v>30</v>
      </c>
      <c r="F18" s="9"/>
      <c r="G18" s="9"/>
      <c r="H18" s="9"/>
      <c r="I18" s="9"/>
      <c r="J18" s="9">
        <v>-750000</v>
      </c>
      <c r="K18" s="9">
        <v>-750000</v>
      </c>
      <c r="L18" s="9">
        <v>-750000</v>
      </c>
      <c r="M18" s="9"/>
      <c r="N18" s="9"/>
      <c r="O18" s="9"/>
      <c r="P18" s="10"/>
    </row>
    <row r="19" spans="5:16" ht="30" x14ac:dyDescent="0.25">
      <c r="E19" s="18" t="s">
        <v>31</v>
      </c>
      <c r="F19" s="9"/>
      <c r="G19" s="9"/>
      <c r="H19" s="9"/>
      <c r="I19" s="9"/>
      <c r="J19" s="9">
        <v>-500000</v>
      </c>
      <c r="K19" s="9">
        <v>-1000000</v>
      </c>
      <c r="L19" s="9">
        <v>-1500000</v>
      </c>
      <c r="M19" s="9">
        <v>-1500000</v>
      </c>
      <c r="N19" s="9">
        <v>-1500000</v>
      </c>
      <c r="O19" s="9">
        <v>-1500000</v>
      </c>
      <c r="P19" s="10">
        <v>-1500000</v>
      </c>
    </row>
    <row r="20" spans="5:16" x14ac:dyDescent="0.25">
      <c r="E20" s="20" t="s">
        <v>29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</row>
    <row r="21" spans="5:16" ht="30" x14ac:dyDescent="0.25">
      <c r="E21" s="18" t="s">
        <v>23</v>
      </c>
      <c r="F21" s="9"/>
      <c r="G21" s="9">
        <v>4000000</v>
      </c>
      <c r="H21" s="9">
        <v>4000000</v>
      </c>
      <c r="I21" s="9">
        <v>4000000</v>
      </c>
      <c r="J21" s="9">
        <v>4000000</v>
      </c>
      <c r="K21" s="9">
        <v>4000000</v>
      </c>
      <c r="L21" s="9">
        <v>4000000</v>
      </c>
      <c r="M21" s="9">
        <v>4000000</v>
      </c>
      <c r="N21" s="9">
        <v>4000000</v>
      </c>
      <c r="O21" s="9">
        <v>4000000</v>
      </c>
      <c r="P21" s="10">
        <v>4000000</v>
      </c>
    </row>
    <row r="22" spans="5:16" ht="30" x14ac:dyDescent="0.25">
      <c r="E22" s="18" t="s">
        <v>28</v>
      </c>
      <c r="F22" s="11">
        <v>312000</v>
      </c>
      <c r="G22" s="11">
        <f>2500000+480000+312000</f>
        <v>3292000</v>
      </c>
      <c r="H22" s="11">
        <f t="shared" ref="H22:P22" si="1">2500000+480000+312000</f>
        <v>3292000</v>
      </c>
      <c r="I22" s="11">
        <f t="shared" si="1"/>
        <v>3292000</v>
      </c>
      <c r="J22" s="11">
        <f t="shared" si="1"/>
        <v>3292000</v>
      </c>
      <c r="K22" s="11">
        <f t="shared" si="1"/>
        <v>3292000</v>
      </c>
      <c r="L22" s="11">
        <f t="shared" si="1"/>
        <v>3292000</v>
      </c>
      <c r="M22" s="11">
        <f t="shared" si="1"/>
        <v>3292000</v>
      </c>
      <c r="N22" s="11">
        <f t="shared" si="1"/>
        <v>3292000</v>
      </c>
      <c r="O22" s="11">
        <f t="shared" si="1"/>
        <v>3292000</v>
      </c>
      <c r="P22" s="12">
        <f t="shared" si="1"/>
        <v>3292000</v>
      </c>
    </row>
    <row r="23" spans="5:16" s="4" customFormat="1" ht="15.75" thickBot="1" x14ac:dyDescent="0.3">
      <c r="E23" s="21" t="s">
        <v>22</v>
      </c>
      <c r="F23" s="15">
        <f>SUM(F16:F22)</f>
        <v>-248000</v>
      </c>
      <c r="G23" s="15">
        <f>SUM(G16:G22)</f>
        <v>6732000</v>
      </c>
      <c r="H23" s="15">
        <f>SUM(H16:H22)</f>
        <v>6732000</v>
      </c>
      <c r="I23" s="15">
        <f>SUM(I16:I22)</f>
        <v>6732000</v>
      </c>
      <c r="J23" s="15">
        <f>SUM(J16:J22)</f>
        <v>5482000</v>
      </c>
      <c r="K23" s="15">
        <f>SUM(K16:K22)</f>
        <v>82000</v>
      </c>
      <c r="L23" s="15">
        <f>SUM(L16:L22)</f>
        <v>142000</v>
      </c>
      <c r="M23" s="15">
        <f>SUM(M16:M22)</f>
        <v>892000</v>
      </c>
      <c r="N23" s="15">
        <f>SUM(N16:N22)</f>
        <v>892000</v>
      </c>
      <c r="O23" s="15">
        <f>SUM(O16:O22)</f>
        <v>892000</v>
      </c>
      <c r="P23" s="16">
        <f>SUM(P16:P22)</f>
        <v>892000</v>
      </c>
    </row>
    <row r="24" spans="5:16" x14ac:dyDescent="0.25">
      <c r="E24" s="2" t="s">
        <v>24</v>
      </c>
      <c r="F24" s="3" t="str">
        <f>IF(F23-F13=0, "OK", "Error")</f>
        <v>OK</v>
      </c>
      <c r="G24" s="3" t="str">
        <f>IF(G23-G13=0, "OK", "Error")</f>
        <v>OK</v>
      </c>
      <c r="H24" s="3" t="str">
        <f>IF(H23-H13=0, "OK", "Error")</f>
        <v>OK</v>
      </c>
      <c r="I24" s="3" t="str">
        <f>IF(I23-I13=0, "OK", "Error")</f>
        <v>OK</v>
      </c>
      <c r="J24" s="3" t="str">
        <f>IF(J23-J13=0, "OK", "Error")</f>
        <v>Error</v>
      </c>
      <c r="K24" s="3" t="str">
        <f>IF(K23-K13=0, "OK", "Error")</f>
        <v>OK</v>
      </c>
      <c r="L24" s="3" t="str">
        <f>IF(L23-L13=0, "OK", "Error")</f>
        <v>OK</v>
      </c>
      <c r="M24" s="3" t="str">
        <f>IF(M23-M13=0, "OK", "Error")</f>
        <v>OK</v>
      </c>
      <c r="N24" s="3" t="str">
        <f>IF(N23-N13=0, "OK", "Error")</f>
        <v>OK</v>
      </c>
      <c r="O24" s="3" t="str">
        <f>IF(O23-O13=0, "OK", "Error")</f>
        <v>OK</v>
      </c>
      <c r="P24" s="3" t="str">
        <f>IF(P23-P13=0, "OK", "Error")</f>
        <v>OK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Abu-Shaqra, Rami</dc:creator>
  <cp:lastModifiedBy>Abu-Shaqra, Rami</cp:lastModifiedBy>
  <dcterms:created xsi:type="dcterms:W3CDTF">2024-02-15T04:22:52Z</dcterms:created>
  <dcterms:modified xsi:type="dcterms:W3CDTF">2024-02-15T22:40:10Z</dcterms:modified>
</cp:coreProperties>
</file>